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0F8966F6-BFFB-431C-96BA-270A4A44707B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I97" i="1" s="1"/>
  <c r="F98" i="1"/>
  <c r="F99" i="1"/>
  <c r="I99" i="1" s="1"/>
  <c r="F100" i="1"/>
  <c r="I100" i="1" s="1"/>
  <c r="F101" i="1"/>
  <c r="I101" i="1" s="1"/>
  <c r="F102" i="1"/>
  <c r="F103" i="1"/>
  <c r="I103" i="1"/>
  <c r="F95" i="1"/>
  <c r="I95" i="1" s="1"/>
  <c r="F88" i="1"/>
  <c r="I88" i="1" s="1"/>
  <c r="F89" i="1"/>
  <c r="I89" i="1" s="1"/>
  <c r="F90" i="1"/>
  <c r="F91" i="1"/>
  <c r="F92" i="1"/>
  <c r="I92" i="1"/>
  <c r="F93" i="1"/>
  <c r="I93" i="1" s="1"/>
  <c r="F87" i="1"/>
  <c r="F78" i="1"/>
  <c r="I78" i="1"/>
  <c r="F79" i="1"/>
  <c r="I79" i="1" s="1"/>
  <c r="F80" i="1"/>
  <c r="F81" i="1"/>
  <c r="I81" i="1" s="1"/>
  <c r="F82" i="1"/>
  <c r="I82" i="1" s="1"/>
  <c r="F83" i="1"/>
  <c r="I83" i="1"/>
  <c r="F77" i="1"/>
  <c r="F74" i="1"/>
  <c r="F75" i="1"/>
  <c r="I75" i="1" s="1"/>
  <c r="F73" i="1"/>
  <c r="F65" i="1"/>
  <c r="F66" i="1"/>
  <c r="F67" i="1"/>
  <c r="I67" i="1" s="1"/>
  <c r="F68" i="1"/>
  <c r="I68" i="1" s="1"/>
  <c r="F70" i="1"/>
  <c r="I70" i="1"/>
  <c r="F71" i="1"/>
  <c r="I71" i="1"/>
  <c r="F64" i="1"/>
  <c r="I64" i="1" s="1"/>
  <c r="F61" i="1"/>
  <c r="I61" i="1" s="1"/>
  <c r="F62" i="1"/>
  <c r="F60" i="1"/>
  <c r="F59" i="1" s="1"/>
  <c r="I59" i="1" s="1"/>
  <c r="F51" i="1"/>
  <c r="F52" i="1"/>
  <c r="I52" i="1" s="1"/>
  <c r="F53" i="1"/>
  <c r="F54" i="1"/>
  <c r="F55" i="1"/>
  <c r="I55" i="1"/>
  <c r="F56" i="1"/>
  <c r="I56" i="1"/>
  <c r="F57" i="1"/>
  <c r="I57" i="1" s="1"/>
  <c r="F58" i="1"/>
  <c r="F50" i="1"/>
  <c r="I50" i="1" s="1"/>
  <c r="I49" i="1" s="1"/>
  <c r="F41" i="1"/>
  <c r="I41" i="1"/>
  <c r="F42" i="1"/>
  <c r="I42" i="1"/>
  <c r="F43" i="1"/>
  <c r="I43" i="1" s="1"/>
  <c r="F44" i="1"/>
  <c r="I44" i="1" s="1"/>
  <c r="F45" i="1"/>
  <c r="I45" i="1"/>
  <c r="F46" i="1"/>
  <c r="F47" i="1"/>
  <c r="F48" i="1"/>
  <c r="I48" i="1"/>
  <c r="F40" i="1"/>
  <c r="F31" i="1"/>
  <c r="F32" i="1"/>
  <c r="F33" i="1"/>
  <c r="I33" i="1" s="1"/>
  <c r="F34" i="1"/>
  <c r="I34" i="1"/>
  <c r="F35" i="1"/>
  <c r="I35" i="1" s="1"/>
  <c r="F36" i="1"/>
  <c r="F37" i="1"/>
  <c r="I37" i="1"/>
  <c r="F38" i="1"/>
  <c r="I38" i="1"/>
  <c r="F30" i="1"/>
  <c r="I30" i="1" s="1"/>
  <c r="I29" i="1" s="1"/>
  <c r="F21" i="1"/>
  <c r="I21" i="1" s="1"/>
  <c r="I19" i="1" s="1"/>
  <c r="F22" i="1"/>
  <c r="F23" i="1"/>
  <c r="I23" i="1"/>
  <c r="F24" i="1"/>
  <c r="I24" i="1"/>
  <c r="F25" i="1"/>
  <c r="I25" i="1" s="1"/>
  <c r="F26" i="1"/>
  <c r="F27" i="1"/>
  <c r="I27" i="1"/>
  <c r="F28" i="1"/>
  <c r="F20" i="1"/>
  <c r="I20" i="1"/>
  <c r="F13" i="1"/>
  <c r="I13" i="1" s="1"/>
  <c r="F14" i="1"/>
  <c r="I14" i="1"/>
  <c r="F15" i="1"/>
  <c r="I15" i="1" s="1"/>
  <c r="F16" i="1"/>
  <c r="I16" i="1"/>
  <c r="F17" i="1"/>
  <c r="I17" i="1" s="1"/>
  <c r="F18" i="1"/>
  <c r="I18" i="1"/>
  <c r="F12" i="1"/>
  <c r="I12" i="1" s="1"/>
  <c r="F153" i="1"/>
  <c r="I153" i="1" s="1"/>
  <c r="F154" i="1"/>
  <c r="F155" i="1"/>
  <c r="F156" i="1"/>
  <c r="F157" i="1"/>
  <c r="I157" i="1"/>
  <c r="F158" i="1"/>
  <c r="I158" i="1" s="1"/>
  <c r="F152" i="1"/>
  <c r="F149" i="1"/>
  <c r="I149" i="1"/>
  <c r="F150" i="1"/>
  <c r="I150" i="1"/>
  <c r="F148" i="1"/>
  <c r="F147" i="1" s="1"/>
  <c r="I147" i="1" s="1"/>
  <c r="F140" i="1"/>
  <c r="F141" i="1"/>
  <c r="F142" i="1"/>
  <c r="I142" i="1"/>
  <c r="F143" i="1"/>
  <c r="I143" i="1" s="1"/>
  <c r="F144" i="1"/>
  <c r="I144" i="1"/>
  <c r="F145" i="1"/>
  <c r="I145" i="1" s="1"/>
  <c r="F146" i="1"/>
  <c r="I146" i="1"/>
  <c r="F139" i="1"/>
  <c r="F136" i="1"/>
  <c r="F137" i="1"/>
  <c r="I137" i="1"/>
  <c r="F135" i="1"/>
  <c r="I135" i="1" s="1"/>
  <c r="F126" i="1"/>
  <c r="I126" i="1"/>
  <c r="F127" i="1"/>
  <c r="F124" i="1" s="1"/>
  <c r="I124" i="1" s="1"/>
  <c r="F128" i="1"/>
  <c r="F129" i="1"/>
  <c r="I129" i="1" s="1"/>
  <c r="F130" i="1"/>
  <c r="I130" i="1" s="1"/>
  <c r="F131" i="1"/>
  <c r="I131" i="1"/>
  <c r="F132" i="1"/>
  <c r="I132" i="1"/>
  <c r="F133" i="1"/>
  <c r="I133" i="1" s="1"/>
  <c r="F125" i="1"/>
  <c r="I125" i="1"/>
  <c r="F116" i="1"/>
  <c r="F117" i="1"/>
  <c r="I117" i="1"/>
  <c r="F118" i="1"/>
  <c r="I118" i="1" s="1"/>
  <c r="F119" i="1"/>
  <c r="I119" i="1"/>
  <c r="F120" i="1"/>
  <c r="I120" i="1" s="1"/>
  <c r="F121" i="1"/>
  <c r="I121" i="1"/>
  <c r="F122" i="1"/>
  <c r="I122" i="1" s="1"/>
  <c r="F123" i="1"/>
  <c r="I123" i="1"/>
  <c r="F115" i="1"/>
  <c r="F114" i="1" s="1"/>
  <c r="I114" i="1" s="1"/>
  <c r="I115" i="1"/>
  <c r="F106" i="1"/>
  <c r="I106" i="1" s="1"/>
  <c r="F107" i="1"/>
  <c r="I107" i="1"/>
  <c r="F108" i="1"/>
  <c r="F109" i="1"/>
  <c r="I109" i="1"/>
  <c r="F110" i="1"/>
  <c r="I110" i="1" s="1"/>
  <c r="F111" i="1"/>
  <c r="I111" i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G134" i="1"/>
  <c r="I134" i="1" s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 s="1"/>
  <c r="G160" i="1" s="1"/>
  <c r="H86" i="1"/>
  <c r="H85" i="1" s="1"/>
  <c r="D86" i="1"/>
  <c r="D85" i="1" s="1"/>
  <c r="I87" i="1"/>
  <c r="I90" i="1"/>
  <c r="I91" i="1"/>
  <c r="I98" i="1"/>
  <c r="I102" i="1"/>
  <c r="I108" i="1"/>
  <c r="I128" i="1"/>
  <c r="I136" i="1"/>
  <c r="I140" i="1"/>
  <c r="I141" i="1"/>
  <c r="I154" i="1"/>
  <c r="I155" i="1"/>
  <c r="I156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H11" i="1"/>
  <c r="H10" i="1" s="1"/>
  <c r="D11" i="1"/>
  <c r="D10" i="1" s="1"/>
  <c r="I152" i="1"/>
  <c r="I66" i="1"/>
  <c r="I60" i="1"/>
  <c r="I58" i="1"/>
  <c r="I54" i="1"/>
  <c r="I53" i="1"/>
  <c r="I51" i="1"/>
  <c r="I47" i="1"/>
  <c r="I46" i="1"/>
  <c r="I36" i="1"/>
  <c r="I32" i="1"/>
  <c r="I31" i="1"/>
  <c r="I28" i="1"/>
  <c r="I26" i="1"/>
  <c r="I22" i="1"/>
  <c r="F39" i="1"/>
  <c r="I40" i="1"/>
  <c r="F86" i="1"/>
  <c r="I86" i="1"/>
  <c r="I65" i="1"/>
  <c r="F63" i="1"/>
  <c r="I63" i="1" s="1"/>
  <c r="I77" i="1"/>
  <c r="F138" i="1"/>
  <c r="I138" i="1" s="1"/>
  <c r="I139" i="1"/>
  <c r="I116" i="1"/>
  <c r="E85" i="1"/>
  <c r="G10" i="1"/>
  <c r="F72" i="1"/>
  <c r="I72" i="1"/>
  <c r="F49" i="1"/>
  <c r="I62" i="1"/>
  <c r="I11" i="1" l="1"/>
  <c r="I10" i="1" s="1"/>
  <c r="D160" i="1"/>
  <c r="I39" i="1"/>
  <c r="H160" i="1"/>
  <c r="I148" i="1"/>
  <c r="F104" i="1"/>
  <c r="F11" i="1"/>
  <c r="F19" i="1"/>
  <c r="F94" i="1"/>
  <c r="I94" i="1" s="1"/>
  <c r="I127" i="1"/>
  <c r="F76" i="1"/>
  <c r="I76" i="1" s="1"/>
  <c r="F151" i="1"/>
  <c r="I151" i="1" s="1"/>
  <c r="F29" i="1"/>
  <c r="F85" i="1" l="1"/>
  <c r="I104" i="1"/>
  <c r="I85" i="1" s="1"/>
  <c r="F10" i="1"/>
  <c r="F160" i="1" s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<sst xmlns="http://schemas.openxmlformats.org/spreadsheetml/2006/main" count="162" uniqueCount="89">
  <si>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</si>
  <si>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</si>
  <si>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</si>
  <si>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</si>
  <si>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</si>
  <si>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</si>
  <si>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</si>
  <si>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</si>
  <si>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</si>
  <si>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</si>
  <si>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</si>
  <si>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</si>
  <si>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</si>
  <si>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</si>
  <si>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</si>
  <si>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</si>
  <si>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</si>
  <si>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</si>
  <si>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</si>
  <si>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</si>
  <si>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</si>
  <si>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</si>
  <si>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</si>
  <si>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</si>
  <si>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</si>
  <si>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</si>
  <si>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</si>
  <si>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</si>
  <si>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</si>
  <si>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</si>
  <si>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</si>
  <si>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</si>
  <si>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</si>
  <si>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</si>
  <si>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</si>
  <si>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</si>
  <si>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</si>
  <si>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</si>
  <si>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</si>
  <si>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</si>
  <si>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</si>
  <si>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</si>
  <si>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</si>
  <si>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</si>
  <si>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</si>
  <si>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</si>
  <si>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</si>
  <si>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</si>
  <si>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</si>
  <si>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</si>
  <si>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</si>
  <si>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</si>
  <si>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</si>
  <si>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</si>
  <si>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</si>
  <si>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</si>
  <si>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</si>
  <si>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</si>
  <si>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</si>
  <si>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</si>
  <si>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</si>
  <si>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</si>
  <si>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</si>
  <si>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</si>
  <si>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</si>
  <si>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</si>
  <si>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</si>
  <si>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</si>
  <si>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</si>
  <si>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</si>
  <si>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</si>
  <si>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</si>
  <si>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</si>
  <si>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</si>
  <si>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</si>
  <si>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</si>
  <si>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</si>
  <si>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</si>
  <si>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</si>
  <si>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</si>
  <si>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</si>
  <si>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</si>
  <si>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</si>
  <si>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</si>
  <si>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</si>
  <si>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</si>
  <si>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</si>
  <si>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Comité de Adquisiciones del Poder Ejecutivo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</si>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</sst>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104775</xdr:rowOff>
    </xdr:from>
    <xdr:to>
      <xdr:col>2</xdr:col>
      <xdr:colOff>304800</xdr:colOff>
      <xdr:row>5</xdr:row>
      <xdr:rowOff>95250</xdr:rowOff>
    </xdr:to>
    <xdr:pic>
      <xdr:nvPicPr>
        <xdr:cNvPr id="1026" name="2 Imagen" descr="logo2">
          <a:extLst>
            <a:ext uri="{FF2B5EF4-FFF2-40B4-BE49-F238E27FC236}">
              <a16:creationId xmlns:a16="http://schemas.microsoft.com/office/drawing/2014/main" id="{86F56527-0705-5323-73C9-5FC6E8FA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762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161"/>
  <sheetViews>
    <sheetView tabSelected="1" workbookViewId="0">
      <pane ySplit="9" topLeftCell="A10" activePane="bottomLeft" state="frozen"/>
      <selection pane="bottomLeft" activeCell="G25" sqref="G25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3652875</v>
      </c>
      <c r="E10" s="14">
        <f t="shared" si="0"/>
        <v>178366.86999999997</v>
      </c>
      <c r="F10" s="14">
        <f t="shared" si="0"/>
        <v>3831241.87</v>
      </c>
      <c r="G10" s="14">
        <f t="shared" si="0"/>
        <v>2961523.77</v>
      </c>
      <c r="H10" s="14">
        <f t="shared" si="0"/>
        <v>2961523.77</v>
      </c>
      <c r="I10" s="14">
        <f t="shared" si="0"/>
        <v>869718.10000000009</v>
      </c>
    </row>
    <row r="11" spans="2:9" x14ac:dyDescent="0.2">
      <c r="B11" s="3" t="s">
        <v>12</v>
      </c>
      <c r="C11" s="9"/>
      <c r="D11" s="15">
        <f t="shared" ref="D11:I11" si="1">SUM(D12:D18)</f>
        <v>720574.65</v>
      </c>
      <c r="E11" s="15">
        <f t="shared" si="1"/>
        <v>192326.11</v>
      </c>
      <c r="F11" s="15">
        <f t="shared" si="1"/>
        <v>912900.76</v>
      </c>
      <c r="G11" s="15">
        <f t="shared" si="1"/>
        <v>772421.70000000007</v>
      </c>
      <c r="H11" s="15">
        <f t="shared" si="1"/>
        <v>772421.70000000007</v>
      </c>
      <c r="I11" s="15">
        <f t="shared" si="1"/>
        <v>140479.06</v>
      </c>
    </row>
    <row r="12" spans="2:9" x14ac:dyDescent="0.2">
      <c r="B12" s="13" t="s">
        <v>13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 x14ac:dyDescent="0.2">
      <c r="B13" s="13" t="s">
        <v>14</v>
      </c>
      <c r="C13" s="11"/>
      <c r="D13" s="15">
        <v>720574.65</v>
      </c>
      <c r="E13" s="16">
        <v>0</v>
      </c>
      <c r="F13" s="16">
        <f t="shared" ref="F13:F18" si="2">D13+E13</f>
        <v>720574.65</v>
      </c>
      <c r="G13" s="16">
        <v>653054.03</v>
      </c>
      <c r="H13" s="16">
        <v>653054.03</v>
      </c>
      <c r="I13" s="16">
        <f t="shared" ref="I13:I18" si="3">F13-G13</f>
        <v>67520.62</v>
      </c>
    </row>
    <row r="14" spans="2:9" x14ac:dyDescent="0.2">
      <c r="B14" s="13" t="s">
        <v>15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 x14ac:dyDescent="0.2">
      <c r="B15" s="13" t="s">
        <v>16</v>
      </c>
      <c r="C15" s="11"/>
      <c r="D15" s="15">
        <v>0</v>
      </c>
      <c r="E15" s="16">
        <v>192326.11</v>
      </c>
      <c r="F15" s="16">
        <f t="shared" si="2"/>
        <v>192326.11</v>
      </c>
      <c r="G15" s="16">
        <v>119367.67</v>
      </c>
      <c r="H15" s="16">
        <v>119367.67</v>
      </c>
      <c r="I15" s="16">
        <f t="shared" si="3"/>
        <v>72958.439999999988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495722.19</v>
      </c>
      <c r="E19" s="15">
        <f t="shared" si="4"/>
        <v>-203675.03</v>
      </c>
      <c r="F19" s="15">
        <f t="shared" si="4"/>
        <v>292047.16000000003</v>
      </c>
      <c r="G19" s="15">
        <f t="shared" si="4"/>
        <v>224442.72</v>
      </c>
      <c r="H19" s="15">
        <f t="shared" si="4"/>
        <v>224442.72</v>
      </c>
      <c r="I19" s="15">
        <f t="shared" si="4"/>
        <v>67604.44</v>
      </c>
    </row>
    <row r="20" spans="2:9" x14ac:dyDescent="0.2">
      <c r="B20" s="13" t="s">
        <v>21</v>
      </c>
      <c r="C20" s="11"/>
      <c r="D20" s="15">
        <v>260100</v>
      </c>
      <c r="E20" s="16">
        <v>-145335.4</v>
      </c>
      <c r="F20" s="15">
        <f t="shared" ref="F20:F28" si="5">D20+E20</f>
        <v>114764.6</v>
      </c>
      <c r="G20" s="16">
        <v>106320.57</v>
      </c>
      <c r="H20" s="16">
        <v>106320.57</v>
      </c>
      <c r="I20" s="16">
        <f>F20-G20</f>
        <v>8444.0299999999988</v>
      </c>
    </row>
    <row r="21" spans="2:9" x14ac:dyDescent="0.2">
      <c r="B21" s="13" t="s">
        <v>22</v>
      </c>
      <c r="C21" s="11"/>
      <c r="D21" s="15">
        <v>56000</v>
      </c>
      <c r="E21" s="16">
        <v>16776.52</v>
      </c>
      <c r="F21" s="15">
        <f t="shared" si="5"/>
        <v>72776.52</v>
      </c>
      <c r="G21" s="16">
        <v>64074.46</v>
      </c>
      <c r="H21" s="16">
        <v>64074.46</v>
      </c>
      <c r="I21" s="16">
        <f t="shared" ref="I21:I83" si="6">F21-G21</f>
        <v>8702.0600000000049</v>
      </c>
    </row>
    <row r="22" spans="2:9" x14ac:dyDescent="0.2">
      <c r="B22" s="13" t="s">
        <v>23</v>
      </c>
      <c r="C22" s="11"/>
      <c r="D22" s="15">
        <v>0</v>
      </c>
      <c r="E22" s="16">
        <v>10000</v>
      </c>
      <c r="F22" s="15">
        <f t="shared" si="5"/>
        <v>10000</v>
      </c>
      <c r="G22" s="16">
        <v>5703.37</v>
      </c>
      <c r="H22" s="16">
        <v>5703.37</v>
      </c>
      <c r="I22" s="16">
        <f t="shared" si="6"/>
        <v>4296.63</v>
      </c>
    </row>
    <row r="23" spans="2:9" x14ac:dyDescent="0.2">
      <c r="B23" s="13" t="s">
        <v>24</v>
      </c>
      <c r="C23" s="11"/>
      <c r="D23" s="15">
        <v>28822.19</v>
      </c>
      <c r="E23" s="16">
        <v>0</v>
      </c>
      <c r="F23" s="15">
        <f t="shared" si="5"/>
        <v>28822.19</v>
      </c>
      <c r="G23" s="16">
        <v>4148.66</v>
      </c>
      <c r="H23" s="16">
        <v>4148.66</v>
      </c>
      <c r="I23" s="16">
        <f t="shared" si="6"/>
        <v>24673.53</v>
      </c>
    </row>
    <row r="24" spans="2:9" x14ac:dyDescent="0.2">
      <c r="B24" s="13" t="s">
        <v>25</v>
      </c>
      <c r="C24" s="11"/>
      <c r="D24" s="15">
        <v>2300</v>
      </c>
      <c r="E24" s="16">
        <v>0</v>
      </c>
      <c r="F24" s="15">
        <f t="shared" si="5"/>
        <v>2300</v>
      </c>
      <c r="G24" s="16">
        <v>1304.45</v>
      </c>
      <c r="H24" s="16">
        <v>1304.45</v>
      </c>
      <c r="I24" s="16">
        <f t="shared" si="6"/>
        <v>995.55</v>
      </c>
    </row>
    <row r="25" spans="2:9" x14ac:dyDescent="0.2">
      <c r="B25" s="13" t="s">
        <v>26</v>
      </c>
      <c r="C25" s="11"/>
      <c r="D25" s="15">
        <v>36000</v>
      </c>
      <c r="E25" s="16">
        <v>0</v>
      </c>
      <c r="F25" s="15">
        <f t="shared" si="5"/>
        <v>36000</v>
      </c>
      <c r="G25" s="16">
        <v>29430.560000000001</v>
      </c>
      <c r="H25" s="16">
        <v>29430.560000000001</v>
      </c>
      <c r="I25" s="16">
        <f t="shared" si="6"/>
        <v>6569.4399999999987</v>
      </c>
    </row>
    <row r="26" spans="2:9" x14ac:dyDescent="0.2">
      <c r="B26" s="13" t="s">
        <v>27</v>
      </c>
      <c r="C26" s="11"/>
      <c r="D26" s="15">
        <v>65000</v>
      </c>
      <c r="E26" s="16">
        <v>-59029.99</v>
      </c>
      <c r="F26" s="15">
        <f t="shared" si="5"/>
        <v>5970.010000000002</v>
      </c>
      <c r="G26" s="16">
        <v>2802.81</v>
      </c>
      <c r="H26" s="16">
        <v>2802.81</v>
      </c>
      <c r="I26" s="16">
        <f t="shared" si="6"/>
        <v>3167.2000000000021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47500</v>
      </c>
      <c r="E28" s="16">
        <v>-26086.16</v>
      </c>
      <c r="F28" s="15">
        <f t="shared" si="5"/>
        <v>21413.84</v>
      </c>
      <c r="G28" s="16">
        <v>10657.84</v>
      </c>
      <c r="H28" s="16">
        <v>10657.84</v>
      </c>
      <c r="I28" s="16">
        <f t="shared" si="6"/>
        <v>10756</v>
      </c>
    </row>
    <row r="29" spans="2:9" x14ac:dyDescent="0.2">
      <c r="B29" s="3" t="s">
        <v>30</v>
      </c>
      <c r="C29" s="9"/>
      <c r="D29" s="15">
        <f t="shared" ref="D29:I29" si="7">SUM(D30:D38)</f>
        <v>1784578.16</v>
      </c>
      <c r="E29" s="15">
        <f t="shared" si="7"/>
        <v>244832.27999999997</v>
      </c>
      <c r="F29" s="15">
        <f t="shared" si="7"/>
        <v>2029410.44</v>
      </c>
      <c r="G29" s="15">
        <f t="shared" si="7"/>
        <v>1770489.82</v>
      </c>
      <c r="H29" s="15">
        <f t="shared" si="7"/>
        <v>1770489.82</v>
      </c>
      <c r="I29" s="15">
        <f t="shared" si="7"/>
        <v>258920.62000000005</v>
      </c>
    </row>
    <row r="30" spans="2:9" x14ac:dyDescent="0.2">
      <c r="B30" s="13" t="s">
        <v>31</v>
      </c>
      <c r="C30" s="11"/>
      <c r="D30" s="15">
        <v>231600</v>
      </c>
      <c r="E30" s="16">
        <v>-8178.45</v>
      </c>
      <c r="F30" s="15">
        <f t="shared" ref="F30:F38" si="8">D30+E30</f>
        <v>223421.55</v>
      </c>
      <c r="G30" s="16">
        <v>189516.44</v>
      </c>
      <c r="H30" s="16">
        <v>189516.44</v>
      </c>
      <c r="I30" s="16">
        <f t="shared" si="6"/>
        <v>33905.109999999986</v>
      </c>
    </row>
    <row r="31" spans="2:9" x14ac:dyDescent="0.2">
      <c r="B31" s="13" t="s">
        <v>32</v>
      </c>
      <c r="C31" s="11"/>
      <c r="D31" s="15">
        <v>240875</v>
      </c>
      <c r="E31" s="16">
        <v>-92269.87</v>
      </c>
      <c r="F31" s="15">
        <f t="shared" si="8"/>
        <v>148605.13</v>
      </c>
      <c r="G31" s="16">
        <v>96357.49</v>
      </c>
      <c r="H31" s="16">
        <v>96357.49</v>
      </c>
      <c r="I31" s="16">
        <f t="shared" si="6"/>
        <v>52247.64</v>
      </c>
    </row>
    <row r="32" spans="2:9" x14ac:dyDescent="0.2">
      <c r="B32" s="13" t="s">
        <v>33</v>
      </c>
      <c r="C32" s="11"/>
      <c r="D32" s="15">
        <v>684256</v>
      </c>
      <c r="E32" s="16">
        <v>136595.54999999999</v>
      </c>
      <c r="F32" s="15">
        <f t="shared" si="8"/>
        <v>820851.55</v>
      </c>
      <c r="G32" s="16">
        <v>788450.94</v>
      </c>
      <c r="H32" s="16">
        <v>788450.94</v>
      </c>
      <c r="I32" s="16">
        <f t="shared" si="6"/>
        <v>32400.610000000102</v>
      </c>
    </row>
    <row r="33" spans="2:9" x14ac:dyDescent="0.2">
      <c r="B33" s="13" t="s">
        <v>34</v>
      </c>
      <c r="C33" s="11"/>
      <c r="D33" s="15">
        <v>38000</v>
      </c>
      <c r="E33" s="16">
        <v>4000</v>
      </c>
      <c r="F33" s="15">
        <f t="shared" si="8"/>
        <v>42000</v>
      </c>
      <c r="G33" s="16">
        <v>31424.84</v>
      </c>
      <c r="H33" s="16">
        <v>31424.84</v>
      </c>
      <c r="I33" s="16">
        <f t="shared" si="6"/>
        <v>10575.16</v>
      </c>
    </row>
    <row r="34" spans="2:9" x14ac:dyDescent="0.2">
      <c r="B34" s="13" t="s">
        <v>35</v>
      </c>
      <c r="C34" s="11"/>
      <c r="D34" s="15">
        <v>74600</v>
      </c>
      <c r="E34" s="16">
        <v>138529.99</v>
      </c>
      <c r="F34" s="15">
        <f t="shared" si="8"/>
        <v>213129.99</v>
      </c>
      <c r="G34" s="16">
        <v>143632.32000000001</v>
      </c>
      <c r="H34" s="16">
        <v>143632.32000000001</v>
      </c>
      <c r="I34" s="16">
        <f t="shared" si="6"/>
        <v>69497.669999999984</v>
      </c>
    </row>
    <row r="35" spans="2:9" x14ac:dyDescent="0.2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2">
      <c r="B36" s="13" t="s">
        <v>37</v>
      </c>
      <c r="C36" s="11"/>
      <c r="D36" s="15">
        <v>0</v>
      </c>
      <c r="E36" s="16">
        <v>21000</v>
      </c>
      <c r="F36" s="15">
        <f t="shared" si="8"/>
        <v>21000</v>
      </c>
      <c r="G36" s="16">
        <v>14736.37</v>
      </c>
      <c r="H36" s="16">
        <v>14736.37</v>
      </c>
      <c r="I36" s="16">
        <f t="shared" si="6"/>
        <v>6263.6299999999992</v>
      </c>
    </row>
    <row r="37" spans="2:9" x14ac:dyDescent="0.2">
      <c r="B37" s="13" t="s">
        <v>38</v>
      </c>
      <c r="C37" s="11"/>
      <c r="D37" s="15">
        <v>136000</v>
      </c>
      <c r="E37" s="16">
        <v>13395</v>
      </c>
      <c r="F37" s="15">
        <f t="shared" si="8"/>
        <v>149395</v>
      </c>
      <c r="G37" s="16">
        <v>149384.12</v>
      </c>
      <c r="H37" s="16">
        <v>149384.12</v>
      </c>
      <c r="I37" s="16">
        <f t="shared" si="6"/>
        <v>10.880000000004657</v>
      </c>
    </row>
    <row r="38" spans="2:9" x14ac:dyDescent="0.2">
      <c r="B38" s="13" t="s">
        <v>39</v>
      </c>
      <c r="C38" s="11"/>
      <c r="D38" s="15">
        <v>379247.16</v>
      </c>
      <c r="E38" s="16">
        <v>31760.06</v>
      </c>
      <c r="F38" s="15">
        <f t="shared" si="8"/>
        <v>411007.22</v>
      </c>
      <c r="G38" s="16">
        <v>356987.3</v>
      </c>
      <c r="H38" s="16">
        <v>356987.3</v>
      </c>
      <c r="I38" s="16">
        <f t="shared" si="6"/>
        <v>54019.919999999984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652000</v>
      </c>
      <c r="E49" s="15">
        <f t="shared" si="11"/>
        <v>-55116.489999999991</v>
      </c>
      <c r="F49" s="15">
        <f t="shared" si="11"/>
        <v>596883.51</v>
      </c>
      <c r="G49" s="15">
        <f t="shared" si="11"/>
        <v>194169.53</v>
      </c>
      <c r="H49" s="15">
        <f t="shared" si="11"/>
        <v>194169.53</v>
      </c>
      <c r="I49" s="15">
        <f t="shared" si="11"/>
        <v>402713.98000000004</v>
      </c>
    </row>
    <row r="50" spans="2:9" x14ac:dyDescent="0.2">
      <c r="B50" s="13" t="s">
        <v>51</v>
      </c>
      <c r="C50" s="11"/>
      <c r="D50" s="15">
        <v>220000</v>
      </c>
      <c r="E50" s="16">
        <v>-94765.16</v>
      </c>
      <c r="F50" s="15">
        <f t="shared" si="10"/>
        <v>125234.84</v>
      </c>
      <c r="G50" s="16">
        <v>46568.81</v>
      </c>
      <c r="H50" s="16">
        <v>46568.81</v>
      </c>
      <c r="I50" s="16">
        <f t="shared" si="6"/>
        <v>78666.03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0</v>
      </c>
      <c r="E53" s="16">
        <v>265000</v>
      </c>
      <c r="F53" s="15">
        <f t="shared" si="10"/>
        <v>265000</v>
      </c>
      <c r="G53" s="16">
        <v>0</v>
      </c>
      <c r="H53" s="16">
        <v>0</v>
      </c>
      <c r="I53" s="16">
        <f t="shared" si="6"/>
        <v>265000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32000</v>
      </c>
      <c r="E55" s="16">
        <v>-27000</v>
      </c>
      <c r="F55" s="15">
        <f t="shared" si="10"/>
        <v>5000</v>
      </c>
      <c r="G55" s="16">
        <v>0</v>
      </c>
      <c r="H55" s="16">
        <v>0</v>
      </c>
      <c r="I55" s="16">
        <f t="shared" si="6"/>
        <v>5000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400000</v>
      </c>
      <c r="E58" s="16">
        <v>-198351.33</v>
      </c>
      <c r="F58" s="15">
        <f t="shared" si="10"/>
        <v>201648.67</v>
      </c>
      <c r="G58" s="16">
        <v>147600.72</v>
      </c>
      <c r="H58" s="16">
        <v>147600.72</v>
      </c>
      <c r="I58" s="16">
        <f t="shared" si="6"/>
        <v>54047.950000000012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24461741</v>
      </c>
      <c r="E85" s="21">
        <f>E86+E104+E94+E114+E124+E134+E138+E147+E151</f>
        <v>37110</v>
      </c>
      <c r="F85" s="21">
        <f t="shared" si="12"/>
        <v>24498851</v>
      </c>
      <c r="G85" s="21">
        <f>G86+G104+G94+G114+G124+G134+G138+G147+G151</f>
        <v>18030585.34</v>
      </c>
      <c r="H85" s="21">
        <f>H86+H104+H94+H114+H124+H134+H138+H147+H151</f>
        <v>18030585.34</v>
      </c>
      <c r="I85" s="21">
        <f t="shared" si="12"/>
        <v>6468265.6600000001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18976979.68</v>
      </c>
      <c r="F86" s="15">
        <f>SUM(F87:F93)</f>
        <v>18976979.68</v>
      </c>
      <c r="G86" s="15">
        <f>SUM(G87:G93)</f>
        <v>15838320.85</v>
      </c>
      <c r="H86" s="15">
        <f>SUM(H87:H93)</f>
        <v>15838320.85</v>
      </c>
      <c r="I86" s="16">
        <f t="shared" ref="I86:I149" si="13">F86-G86</f>
        <v>3138658.83</v>
      </c>
    </row>
    <row r="87" spans="2:9" x14ac:dyDescent="0.2">
      <c r="B87" s="13" t="s">
        <v>13</v>
      </c>
      <c r="C87" s="11"/>
      <c r="D87" s="15">
        <v>0</v>
      </c>
      <c r="E87" s="16">
        <v>18976979.68</v>
      </c>
      <c r="F87" s="15">
        <f t="shared" ref="F87:F103" si="14">D87+E87</f>
        <v>18976979.68</v>
      </c>
      <c r="G87" s="16">
        <v>15838320.85</v>
      </c>
      <c r="H87" s="16">
        <v>15838320.85</v>
      </c>
      <c r="I87" s="16">
        <f t="shared" si="13"/>
        <v>3138658.83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232025.98</v>
      </c>
      <c r="F94" s="15">
        <f>SUM(F95:F103)</f>
        <v>232025.98</v>
      </c>
      <c r="G94" s="15">
        <f>SUM(G95:G103)</f>
        <v>98168.760000000009</v>
      </c>
      <c r="H94" s="15">
        <f>SUM(H95:H103)</f>
        <v>98168.760000000009</v>
      </c>
      <c r="I94" s="16">
        <f t="shared" si="13"/>
        <v>133857.22</v>
      </c>
    </row>
    <row r="95" spans="2:9" x14ac:dyDescent="0.2">
      <c r="B95" s="13" t="s">
        <v>21</v>
      </c>
      <c r="C95" s="11"/>
      <c r="D95" s="15">
        <v>0</v>
      </c>
      <c r="E95" s="16">
        <v>220924.98</v>
      </c>
      <c r="F95" s="15">
        <f t="shared" si="14"/>
        <v>220924.98</v>
      </c>
      <c r="G95" s="16">
        <v>87070.24</v>
      </c>
      <c r="H95" s="16">
        <v>87070.24</v>
      </c>
      <c r="I95" s="16">
        <f t="shared" si="13"/>
        <v>133854.74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11101</v>
      </c>
      <c r="F98" s="15">
        <f t="shared" si="14"/>
        <v>11101</v>
      </c>
      <c r="G98" s="16">
        <v>11098.52</v>
      </c>
      <c r="H98" s="16">
        <v>11098.52</v>
      </c>
      <c r="I98" s="16">
        <f t="shared" si="13"/>
        <v>2.4799999999995634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2103731.73</v>
      </c>
      <c r="F104" s="15">
        <f>SUM(F105:F113)</f>
        <v>2103731.73</v>
      </c>
      <c r="G104" s="15">
        <f>SUM(G105:G113)</f>
        <v>2094095.73</v>
      </c>
      <c r="H104" s="15">
        <f>SUM(H105:H113)</f>
        <v>2094095.73</v>
      </c>
      <c r="I104" s="16">
        <f t="shared" si="13"/>
        <v>9636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>
        <v>0</v>
      </c>
      <c r="E106" s="16">
        <v>1203332</v>
      </c>
      <c r="F106" s="16">
        <f t="shared" ref="F106:F113" si="15">D106+E106</f>
        <v>1203332</v>
      </c>
      <c r="G106" s="16">
        <v>1200744</v>
      </c>
      <c r="H106" s="16">
        <v>1200744</v>
      </c>
      <c r="I106" s="16">
        <f t="shared" si="13"/>
        <v>2588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105917.02</v>
      </c>
      <c r="F109" s="16">
        <f t="shared" si="15"/>
        <v>105917.02</v>
      </c>
      <c r="G109" s="16">
        <v>105917.02</v>
      </c>
      <c r="H109" s="16">
        <v>105917.02</v>
      </c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>
        <v>0</v>
      </c>
      <c r="E113" s="16">
        <v>794482.71</v>
      </c>
      <c r="F113" s="16">
        <f t="shared" si="15"/>
        <v>794482.71</v>
      </c>
      <c r="G113" s="16">
        <v>787434.71</v>
      </c>
      <c r="H113" s="16">
        <v>787434.71</v>
      </c>
      <c r="I113" s="16">
        <f t="shared" si="13"/>
        <v>7048</v>
      </c>
    </row>
    <row r="114" spans="2:9" ht="25.5" customHeight="1" x14ac:dyDescent="0.2">
      <c r="B114" s="26" t="s">
        <v>40</v>
      </c>
      <c r="C114" s="27"/>
      <c r="D114" s="15">
        <f>SUM(D115:D123)</f>
        <v>24461741</v>
      </c>
      <c r="E114" s="15">
        <f>SUM(E115:E123)</f>
        <v>-21275627.390000001</v>
      </c>
      <c r="F114" s="15">
        <f>SUM(F115:F123)</f>
        <v>3186113.6099999994</v>
      </c>
      <c r="G114" s="15">
        <f>SUM(G115:G123)</f>
        <v>0</v>
      </c>
      <c r="H114" s="15">
        <f>SUM(H115:H123)</f>
        <v>0</v>
      </c>
      <c r="I114" s="16">
        <f t="shared" si="13"/>
        <v>3186113.6099999994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>
        <v>24461741</v>
      </c>
      <c r="E116" s="16">
        <v>-21275627.390000001</v>
      </c>
      <c r="F116" s="16">
        <f t="shared" ref="F116:F123" si="16">D116+E116</f>
        <v>3186113.6099999994</v>
      </c>
      <c r="G116" s="16">
        <v>0</v>
      </c>
      <c r="H116" s="16">
        <v>0</v>
      </c>
      <c r="I116" s="16">
        <f t="shared" si="13"/>
        <v>3186113.6099999994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28114616</v>
      </c>
      <c r="E160" s="14">
        <f t="shared" si="21"/>
        <v>215476.86999999997</v>
      </c>
      <c r="F160" s="14">
        <f t="shared" si="21"/>
        <v>28330092.870000001</v>
      </c>
      <c r="G160" s="14">
        <f t="shared" si="21"/>
        <v>20992109.109999999</v>
      </c>
      <c r="H160" s="14">
        <f t="shared" si="21"/>
        <v>20992109.109999999</v>
      </c>
      <c r="I160" s="14">
        <f t="shared" si="21"/>
        <v>7337983.7599999998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F6a_EAEPED_COG!Títulos_a_imprimir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2016-12-20T19:53:14Z</cp:lastPrinted>
  <dcterms:created xsi:type="dcterms:W3CDTF">2016-10-11T20:25:15Z</dcterms:created>
  <dcterms:modified xsi:type="dcterms:W3CDTF">2023-11-14T21:00:44Z</dcterms:modified>
</cp:coreProperties>
</file>